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<sst xmlns="http://schemas.openxmlformats.org/spreadsheetml/2006/main" count="83" uniqueCount="68">
  <si>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</si>
  <si>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</si>
  <si>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</si>
  <si>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</si>
  <si>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</si>
  <si>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</si>
  <si>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</si>
  <si>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</si>
  <si>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</si>
  <si>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</si>
  <si>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</si>
  <si>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</si>
  <si>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</si>
  <si>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</si>
  <si>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</si>
  <si>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</si>
  <si>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</si>
  <si>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</si>
  <si>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</si>
  <si>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</si>
  <si>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</si>
  <si>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</si>
  <si>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</si>
  <si>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</si>
  <si>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</si>
  <si>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</si>
  <si>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46010021Y000000011239-综合事务</t>
  </si>
  <si>
    <t>黄琳岚</t>
  </si>
  <si>
    <t>65800556</t>
  </si>
  <si>
    <t>1252BBE54DD55D18E06306FD1AAC42D1</t>
  </si>
  <si>
    <t>701-海口市自然资源和规划局</t>
  </si>
  <si>
    <t>701008-海口市自然资源和规划局琼山分局</t>
  </si>
  <si>
    <t>是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</si>
  <si>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</si>
  <si>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</si>
  <si>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</si>
  <si>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</si>
  <si>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</si>
  <si>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</si>
  <si>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劳务派遣人员18人工资等。</t>
  </si>
  <si>
    <t>2023年除意外、不可抗力因素影响情况下，按时按要求发放劳务派遣人员工资</t>
  </si>
  <si>
    <t/>
  </si>
  <si>
    <t>产出指标</t>
  </si>
  <si>
    <t>数量指标</t>
  </si>
  <si>
    <t>劳务派遣人员工资发放人数</t>
  </si>
  <si>
    <t>≤</t>
  </si>
  <si>
    <t>18</t>
  </si>
  <si>
    <t>人数</t>
  </si>
  <si>
    <t>100.00%</t>
  </si>
  <si>
    <t>50.00</t>
  </si>
  <si>
    <t>50</t>
  </si>
  <si>
    <t>2</t>
  </si>
  <si>
    <t>5</t>
  </si>
  <si>
    <t>效益指标</t>
  </si>
  <si>
    <t>社会效益指标</t>
  </si>
  <si>
    <t>保障分局事务正常运转</t>
  </si>
  <si>
    <t>定性</t>
  </si>
  <si>
    <t>优良中低差</t>
  </si>
  <si>
    <t>其他</t>
  </si>
  <si>
    <t>良</t>
  </si>
  <si>
    <t>1</t>
  </si>
  <si>
    <t>40.00</t>
  </si>
  <si>
    <t>40</t>
  </si>
  <si>
    <t>6</t>
  </si>
  <si>
    <t>100.00</t>
  </si>
  <si>
    <t>99.42</t>
  </si>
  <si>
    <t>合计</t>
  </si>
  <si>
    <t>http://www.haikou.gov.cn/xxgk/szfbjxxgk/cztz/bmxm/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</si>
</sst>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30" fillId="33" borderId="13" xfId="40" applyFill="1" applyBorder="1" applyAlignment="1" applyProtection="1">
      <alignment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ikou.gov.cn/xxgk/szfbjxxgk/cztz/bmx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4" sqref="F4:L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2"/>
      <c r="N1" s="12"/>
    </row>
    <row r="2" spans="1:26" ht="27" customHeight="1">
      <c r="A2" s="3" t="s">
        <v>0</v>
      </c>
      <c r="B2" s="43" t="s">
        <v>26</v>
      </c>
      <c r="C2" s="44"/>
      <c r="D2" s="45"/>
      <c r="E2" s="3" t="s">
        <v>1</v>
      </c>
      <c r="F2" s="43" t="s">
        <v>27</v>
      </c>
      <c r="G2" s="44"/>
      <c r="H2" s="45"/>
      <c r="I2" s="3" t="s">
        <v>2</v>
      </c>
      <c r="J2" s="46" t="s">
        <v>28</v>
      </c>
      <c r="K2" s="47"/>
      <c r="L2" s="48"/>
      <c r="M2" s="12"/>
      <c r="N2" s="12"/>
      <c r="Z2" s="2" t="s">
        <v>29</v>
      </c>
    </row>
    <row r="3" spans="1:14" ht="19.5" customHeight="1">
      <c r="A3" s="3" t="s">
        <v>3</v>
      </c>
      <c r="B3" s="43" t="s">
        <v>30</v>
      </c>
      <c r="C3" s="44"/>
      <c r="D3" s="45"/>
      <c r="E3" s="3" t="s">
        <v>4</v>
      </c>
      <c r="F3" s="49" t="s">
        <v>31</v>
      </c>
      <c r="G3" s="50"/>
      <c r="H3" s="50"/>
      <c r="I3" s="50"/>
      <c r="J3" s="50"/>
      <c r="K3" s="50"/>
      <c r="L3" s="51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53" t="s">
        <v>67</v>
      </c>
      <c r="G4" s="39"/>
      <c r="H4" s="39"/>
      <c r="I4" s="39"/>
      <c r="J4" s="39"/>
      <c r="K4" s="39"/>
      <c r="L4" s="40"/>
      <c r="M4" s="12"/>
      <c r="N4" s="12"/>
    </row>
    <row r="5" spans="1:14" ht="15.75" customHeight="1">
      <c r="A5" s="41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1600000</v>
      </c>
      <c r="D6" s="27">
        <v>1595660.04</v>
      </c>
      <c r="E6" s="27"/>
      <c r="F6" s="27">
        <f>F7+F8+F9</f>
        <v>1502998.05</v>
      </c>
      <c r="G6" s="27"/>
      <c r="H6" s="27"/>
      <c r="I6" s="27"/>
      <c r="J6" s="14" t="s">
        <v>34</v>
      </c>
      <c r="K6" s="11">
        <f>IF(OR(D6=0,D6="0"),0,ROUND(((F7+F8+F9)/D6)*100,2))</f>
        <v>94.19</v>
      </c>
      <c r="L6" s="15">
        <f>ROUND((K6*O6/100),2)</f>
        <v>9.42</v>
      </c>
      <c r="M6" s="12"/>
      <c r="N6" s="12"/>
      <c r="O6" s="16" t="s">
        <v>35</v>
      </c>
    </row>
    <row r="7" spans="1:14" ht="14.25">
      <c r="A7" s="26" t="s">
        <v>36</v>
      </c>
      <c r="B7" s="26"/>
      <c r="C7" s="18">
        <v>1600000</v>
      </c>
      <c r="D7" s="27">
        <v>1595660.04</v>
      </c>
      <c r="E7" s="27"/>
      <c r="F7" s="27">
        <v>1502998.05</v>
      </c>
      <c r="G7" s="27"/>
      <c r="H7" s="27"/>
      <c r="I7" s="27"/>
      <c r="J7" s="11"/>
      <c r="K7" s="11">
        <f>IF(OR(D7=0,D7="0"),0,ROUND((F7/D7)*100,2))</f>
        <v>94.19</v>
      </c>
      <c r="L7" s="11"/>
      <c r="M7" s="12"/>
      <c r="N7" s="12"/>
    </row>
    <row r="8" spans="1:14" ht="14.25">
      <c r="A8" s="26" t="s">
        <v>37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38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39</v>
      </c>
      <c r="B11" s="30"/>
      <c r="C11" s="30"/>
      <c r="D11" s="30"/>
      <c r="E11" s="31"/>
      <c r="F11" s="32" t="s">
        <v>40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0.75" customHeight="1">
      <c r="A13" s="10" t="s">
        <v>42</v>
      </c>
      <c r="B13" s="10" t="s">
        <v>43</v>
      </c>
      <c r="C13" s="25" t="s">
        <v>44</v>
      </c>
      <c r="D13" s="25"/>
      <c r="E13" s="10" t="s">
        <v>45</v>
      </c>
      <c r="F13" s="11" t="s">
        <v>46</v>
      </c>
      <c r="G13" s="10" t="s">
        <v>47</v>
      </c>
      <c r="H13" s="9" t="s">
        <v>46</v>
      </c>
      <c r="I13" s="9" t="s">
        <v>48</v>
      </c>
      <c r="J13" s="11" t="s">
        <v>49</v>
      </c>
      <c r="K13" s="11" t="s">
        <v>50</v>
      </c>
      <c r="L13" s="21" t="s">
        <v>41</v>
      </c>
      <c r="M13" s="21"/>
      <c r="N13" s="21"/>
      <c r="O13" s="17" t="s">
        <v>51</v>
      </c>
      <c r="P13" s="17" t="s">
        <v>52</v>
      </c>
    </row>
    <row r="14" spans="1:16" ht="30.75" customHeight="1">
      <c r="A14" s="10" t="s">
        <v>53</v>
      </c>
      <c r="B14" s="10" t="s">
        <v>54</v>
      </c>
      <c r="C14" s="25" t="s">
        <v>55</v>
      </c>
      <c r="D14" s="25"/>
      <c r="E14" s="10" t="s">
        <v>56</v>
      </c>
      <c r="F14" s="11" t="s">
        <v>57</v>
      </c>
      <c r="G14" s="10" t="s">
        <v>58</v>
      </c>
      <c r="H14" s="9" t="s">
        <v>59</v>
      </c>
      <c r="I14" s="9" t="s">
        <v>60</v>
      </c>
      <c r="J14" s="11" t="s">
        <v>61</v>
      </c>
      <c r="K14" s="11" t="s">
        <v>62</v>
      </c>
      <c r="L14" s="21" t="s">
        <v>41</v>
      </c>
      <c r="M14" s="21"/>
      <c r="N14" s="21"/>
      <c r="O14" s="17" t="s">
        <v>60</v>
      </c>
      <c r="P14" s="17" t="s">
        <v>63</v>
      </c>
    </row>
    <row r="15" spans="1:16" ht="30.75" customHeight="1">
      <c r="A15" s="25" t="s">
        <v>66</v>
      </c>
      <c r="B15" s="25" t="s">
        <v>41</v>
      </c>
      <c r="C15" s="25" t="s">
        <v>41</v>
      </c>
      <c r="D15" s="25"/>
      <c r="E15" s="25" t="s">
        <v>41</v>
      </c>
      <c r="F15" s="52" t="s">
        <v>41</v>
      </c>
      <c r="G15" s="25" t="s">
        <v>41</v>
      </c>
      <c r="H15" s="26" t="s">
        <v>41</v>
      </c>
      <c r="I15" s="26" t="s">
        <v>41</v>
      </c>
      <c r="J15" s="11" t="s">
        <v>64</v>
      </c>
      <c r="K15" s="11" t="s">
        <v>65</v>
      </c>
      <c r="L15" s="21" t="s">
        <v>41</v>
      </c>
      <c r="M15" s="21"/>
      <c r="N15" s="21"/>
      <c r="O15" s="17" t="s">
        <v>41</v>
      </c>
      <c r="P15" s="17" t="s">
        <v>41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hyperlinks>
    <hyperlink ref="F4" r:id="rId1" display="http://www.haikou.gov.cn/xxgk/szfbjxxgk/cztz/bmxm/"/>
  </hyperlinks>
  <printOptions/>
  <pageMargins left="0.25" right="0.25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2024-03-07T02:28:50Z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